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2120" windowHeight="3870" activeTab="2"/>
  </bookViews>
  <sheets>
    <sheet name="Qtr 1 Sales" sheetId="4" r:id="rId1"/>
    <sheet name="Qtr 2 Sales" sheetId="5" r:id="rId2"/>
    <sheet name="Sheet1" sheetId="1" r:id="rId3"/>
    <sheet name="Sheet2" sheetId="2" r:id="rId4"/>
    <sheet name="Sheet3" sheetId="3" r:id="rId5"/>
  </sheets>
  <definedNames>
    <definedName name="Apr">Sheet1!$C$17:$C$21</definedName>
    <definedName name="Feb">Sheet1!$D$6:$D$10</definedName>
    <definedName name="Jan">Sheet1!$C$6:$C$10</definedName>
    <definedName name="June">Sheet1!$E$17:$E$21</definedName>
    <definedName name="Mar">Sheet1!$E$6:$E$10</definedName>
    <definedName name="May">Sheet1!$D$17:$D$21</definedName>
    <definedName name="_xlnm.Print_Area" localSheetId="2">Sheet1!$B$16:$F$22</definedName>
    <definedName name="QtrOne">Sheet1!$C$6:$E$10</definedName>
    <definedName name="QtrTwo">Sheet1!$C$17:$E$21</definedName>
  </definedNames>
  <calcPr calcId="124519"/>
</workbook>
</file>

<file path=xl/calcChain.xml><?xml version="1.0" encoding="utf-8"?>
<calcChain xmlns="http://schemas.openxmlformats.org/spreadsheetml/2006/main">
  <c r="B32" i="1"/>
  <c r="G30"/>
  <c r="F30"/>
  <c r="E30"/>
  <c r="D30"/>
  <c r="C30"/>
  <c r="B30"/>
  <c r="F28"/>
  <c r="G29"/>
  <c r="F29"/>
  <c r="E29"/>
  <c r="D29"/>
  <c r="C29"/>
  <c r="B29"/>
  <c r="G28"/>
  <c r="E28"/>
  <c r="D28"/>
  <c r="C28"/>
  <c r="B28"/>
  <c r="E22"/>
  <c r="D22"/>
  <c r="C22"/>
  <c r="E11"/>
  <c r="D11"/>
  <c r="C11"/>
  <c r="F18"/>
  <c r="F19"/>
  <c r="F20"/>
  <c r="F21"/>
  <c r="F17"/>
  <c r="F22" s="1"/>
  <c r="F7"/>
  <c r="F8"/>
  <c r="F9"/>
  <c r="F10"/>
  <c r="F6"/>
  <c r="F11" s="1"/>
  <c r="D14"/>
  <c r="E14"/>
  <c r="F14"/>
  <c r="C14"/>
</calcChain>
</file>

<file path=xl/sharedStrings.xml><?xml version="1.0" encoding="utf-8"?>
<sst xmlns="http://schemas.openxmlformats.org/spreadsheetml/2006/main" count="36" uniqueCount="24">
  <si>
    <t>CD Mania</t>
  </si>
  <si>
    <t>Your neighborhood music store!</t>
  </si>
  <si>
    <t>Store</t>
  </si>
  <si>
    <t>Jan</t>
  </si>
  <si>
    <t>Feb</t>
  </si>
  <si>
    <t>Mar</t>
  </si>
  <si>
    <t>Apr</t>
  </si>
  <si>
    <t>Cedar Creek #212</t>
  </si>
  <si>
    <t>Glen Lake #278</t>
  </si>
  <si>
    <t>Offingham #114</t>
  </si>
  <si>
    <t>Totals</t>
  </si>
  <si>
    <t>Cost</t>
  </si>
  <si>
    <t>Maplehurst #234</t>
  </si>
  <si>
    <t>Twin Oaks #137</t>
  </si>
  <si>
    <t>Qtr 1</t>
  </si>
  <si>
    <t>May</t>
  </si>
  <si>
    <t>June</t>
  </si>
  <si>
    <t>Qtr 2</t>
  </si>
  <si>
    <t>Summary</t>
  </si>
  <si>
    <t>Jun</t>
  </si>
  <si>
    <t>Average Sales</t>
  </si>
  <si>
    <t>Maximum Sales by Any Store</t>
  </si>
  <si>
    <t>Minimum Sales by Any Store</t>
  </si>
  <si>
    <t>Total number of times
sales were over $25,000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</si>
</sst>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7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8"/>
      <color theme="3"/>
      <name val="Calibri"/>
      <family val="2"/>
      <scheme val="major"/>
    </font>
    <font>
      <sz val="11"/>
      <color theme="0"/>
      <name val="Constantia"/>
      <family val="2"/>
      <scheme val="minor"/>
    </font>
    <font>
      <i/>
      <sz val="11"/>
      <color theme="4" tint="-0.249977111117893"/>
      <name val="Constantia"/>
      <family val="1"/>
      <scheme val="minor"/>
    </font>
    <font>
      <sz val="11"/>
      <color theme="5" tint="-0.249977111117893"/>
      <name val="Constantia"/>
      <family val="2"/>
      <scheme val="minor"/>
    </font>
    <font>
      <sz val="24"/>
      <color theme="0"/>
      <name val="Constanti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20">
    <xf numFmtId="0" fontId="0" fillId="0" borderId="0" xfId="0"/>
    <xf numFmtId="0" fontId="0" fillId="7" borderId="0" xfId="0" applyFill="1"/>
    <xf numFmtId="0" fontId="2" fillId="7" borderId="0" xfId="1" applyFill="1"/>
    <xf numFmtId="0" fontId="4" fillId="7" borderId="0" xfId="0" applyFont="1" applyFill="1"/>
    <xf numFmtId="0" fontId="3" fillId="2" borderId="0" xfId="2"/>
    <xf numFmtId="0" fontId="3" fillId="4" borderId="0" xfId="4"/>
    <xf numFmtId="44" fontId="1" fillId="3" borderId="0" xfId="3" applyNumberFormat="1"/>
    <xf numFmtId="0" fontId="3" fillId="8" borderId="0" xfId="7"/>
    <xf numFmtId="44" fontId="3" fillId="8" borderId="0" xfId="7" applyNumberFormat="1"/>
    <xf numFmtId="9" fontId="5" fillId="9" borderId="0" xfId="8" applyNumberFormat="1" applyFont="1"/>
    <xf numFmtId="44" fontId="1" fillId="10" borderId="0" xfId="3" applyNumberFormat="1" applyFill="1"/>
    <xf numFmtId="44" fontId="1" fillId="3" borderId="0" xfId="9" applyFill="1"/>
    <xf numFmtId="44" fontId="1" fillId="10" borderId="0" xfId="9" applyFill="1"/>
    <xf numFmtId="0" fontId="6" fillId="5" borderId="0" xfId="5" applyFont="1"/>
    <xf numFmtId="0" fontId="1" fillId="13" borderId="0" xfId="12"/>
    <xf numFmtId="0" fontId="3" fillId="6" borderId="0" xfId="6"/>
    <xf numFmtId="0" fontId="1" fillId="11" borderId="0" xfId="10"/>
    <xf numFmtId="0" fontId="1" fillId="11" borderId="0" xfId="10" applyAlignment="1">
      <alignment wrapText="1"/>
    </xf>
    <xf numFmtId="44" fontId="1" fillId="12" borderId="0" xfId="11" applyNumberFormat="1"/>
    <xf numFmtId="164" fontId="1" fillId="12" borderId="0" xfId="11" applyNumberFormat="1"/>
  </cellXfs>
  <cellStyles count="13">
    <cellStyle name="20% - Accent2" xfId="3" builtinId="34" customBuiltin="1"/>
    <cellStyle name="20% - Accent6" xfId="11" builtinId="50" customBuiltin="1"/>
    <cellStyle name="40% - Accent5" xfId="10" builtinId="47" customBuiltin="1"/>
    <cellStyle name="40% - Accent6" xfId="12" builtinId="51" customBuiltin="1"/>
    <cellStyle name="60% - Accent2" xfId="4" builtinId="36" customBuiltin="1"/>
    <cellStyle name="60% - Accent4" xfId="8" builtinId="44" customBuiltin="1"/>
    <cellStyle name="60% - Accent5" xfId="6" builtinId="48" customBuiltin="1"/>
    <cellStyle name="Accent1" xfId="2" builtinId="29" customBuiltin="1"/>
    <cellStyle name="Accent4" xfId="7" builtinId="41" customBuiltin="1"/>
    <cellStyle name="Accent5" xfId="5" builtinId="45" customBuiltin="1"/>
    <cellStyle name="Currency" xfId="9" builtinId="4"/>
    <cellStyle name="Normal" xfId="0" builtinId="0"/>
    <cellStyle name="Title" xfId="1" builtinId="1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Sheet1!$B$6:$B$10</c:f>
              <c:strCache>
                <c:ptCount val="5"/>
                <c:pt idx="0">
                  <c:v>Cedar Creek #212</c:v>
                </c:pt>
                <c:pt idx="1">
                  <c:v>Glen Lake #278</c:v>
                </c:pt>
                <c:pt idx="2">
                  <c:v>Offingham #114</c:v>
                </c:pt>
                <c:pt idx="3">
                  <c:v>Maplehurst #234</c:v>
                </c:pt>
                <c:pt idx="4">
                  <c:v>Twin Oaks #137</c:v>
                </c:pt>
              </c:strCache>
            </c:strRef>
          </c:cat>
          <c:val>
            <c:numRef>
              <c:f>Sheet1!$F$6:$F$10</c:f>
              <c:numCache>
                <c:formatCode>_("$"* #,##0.00_);_("$"* \(#,##0.00\);_("$"* "-"??_);_(@_)</c:formatCode>
                <c:ptCount val="5"/>
                <c:pt idx="0">
                  <c:v>76909</c:v>
                </c:pt>
                <c:pt idx="1">
                  <c:v>73658</c:v>
                </c:pt>
                <c:pt idx="2">
                  <c:v>71762</c:v>
                </c:pt>
                <c:pt idx="3">
                  <c:v>71057</c:v>
                </c:pt>
                <c:pt idx="4">
                  <c:v>72804</c:v>
                </c:pt>
              </c:numCache>
            </c:numRef>
          </c:val>
        </c:ser>
        <c:axId val="60929920"/>
        <c:axId val="61124608"/>
      </c:barChart>
      <c:catAx>
        <c:axId val="60929920"/>
        <c:scaling>
          <c:orientation val="minMax"/>
        </c:scaling>
        <c:axPos val="l"/>
        <c:tickLblPos val="nextTo"/>
        <c:crossAx val="61124608"/>
        <c:crosses val="autoZero"/>
        <c:auto val="1"/>
        <c:lblAlgn val="ctr"/>
        <c:lblOffset val="100"/>
      </c:catAx>
      <c:valAx>
        <c:axId val="61124608"/>
        <c:scaling>
          <c:orientation val="minMax"/>
        </c:scaling>
        <c:axPos val="b"/>
        <c:majorGridlines/>
        <c:numFmt formatCode="_(&quot;$&quot;* #,##0.00_);_(&quot;$&quot;* \(#,##0.00\);_(&quot;$&quot;* &quot;-&quot;??_);_(@_)" sourceLinked="1"/>
        <c:tickLblPos val="nextTo"/>
        <c:crossAx val="60929920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Sheet1!$B$17:$B$21</c:f>
              <c:strCache>
                <c:ptCount val="5"/>
                <c:pt idx="0">
                  <c:v>Cedar Creek #212</c:v>
                </c:pt>
                <c:pt idx="1">
                  <c:v>Glen Lake #278</c:v>
                </c:pt>
                <c:pt idx="2">
                  <c:v>Offingham #114</c:v>
                </c:pt>
                <c:pt idx="3">
                  <c:v>Maplehurst #234</c:v>
                </c:pt>
                <c:pt idx="4">
                  <c:v>Twin Oaks #137</c:v>
                </c:pt>
              </c:strCache>
            </c:strRef>
          </c:cat>
          <c:val>
            <c:numRef>
              <c:f>Sheet1!$F$17:$F$21</c:f>
              <c:numCache>
                <c:formatCode>_("$"* #,##0.00_);_("$"* \(#,##0.00\);_("$"* "-"??_);_(@_)</c:formatCode>
                <c:ptCount val="5"/>
                <c:pt idx="0">
                  <c:v>69820</c:v>
                </c:pt>
                <c:pt idx="1">
                  <c:v>66627</c:v>
                </c:pt>
                <c:pt idx="2">
                  <c:v>76639</c:v>
                </c:pt>
                <c:pt idx="3">
                  <c:v>75592</c:v>
                </c:pt>
                <c:pt idx="4">
                  <c:v>77664</c:v>
                </c:pt>
              </c:numCache>
            </c:numRef>
          </c:val>
        </c:ser>
      </c:pie3DChart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Sheet1!$B$6:$B$10</c:f>
              <c:strCache>
                <c:ptCount val="5"/>
                <c:pt idx="0">
                  <c:v>Cedar Creek #212</c:v>
                </c:pt>
                <c:pt idx="1">
                  <c:v>Glen Lake #278</c:v>
                </c:pt>
                <c:pt idx="2">
                  <c:v>Offingham #114</c:v>
                </c:pt>
                <c:pt idx="3">
                  <c:v>Maplehurst #234</c:v>
                </c:pt>
                <c:pt idx="4">
                  <c:v>Twin Oaks #137</c:v>
                </c:pt>
              </c:strCache>
            </c:strRef>
          </c:cat>
          <c:val>
            <c:numRef>
              <c:f>Sheet1!$F$6:$F$10</c:f>
              <c:numCache>
                <c:formatCode>_("$"* #,##0.00_);_("$"* \(#,##0.00\);_("$"* "-"??_);_(@_)</c:formatCode>
                <c:ptCount val="5"/>
                <c:pt idx="0">
                  <c:v>76909</c:v>
                </c:pt>
                <c:pt idx="1">
                  <c:v>73658</c:v>
                </c:pt>
                <c:pt idx="2">
                  <c:v>71762</c:v>
                </c:pt>
                <c:pt idx="3">
                  <c:v>71057</c:v>
                </c:pt>
                <c:pt idx="4">
                  <c:v>72804</c:v>
                </c:pt>
              </c:numCache>
            </c:numRef>
          </c:val>
        </c:ser>
        <c:axId val="61496320"/>
        <c:axId val="61592320"/>
      </c:barChart>
      <c:catAx>
        <c:axId val="61496320"/>
        <c:scaling>
          <c:orientation val="minMax"/>
        </c:scaling>
        <c:axPos val="b"/>
        <c:tickLblPos val="nextTo"/>
        <c:crossAx val="61592320"/>
        <c:crosses val="autoZero"/>
        <c:auto val="1"/>
        <c:lblAlgn val="ctr"/>
        <c:lblOffset val="100"/>
      </c:catAx>
      <c:valAx>
        <c:axId val="61592320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61496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0"/>
          <c:order val="0"/>
          <c:cat>
            <c:strRef>
              <c:f>Sheet1!$B$27:$G$27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Sheet1!$B$28:$G$28</c:f>
              <c:numCache>
                <c:formatCode>_("$"* #,##0.00_);_("$"* \(#,##0.00\);_("$"* "-"??_);_(@_)</c:formatCode>
                <c:ptCount val="6"/>
                <c:pt idx="0">
                  <c:v>23221.8</c:v>
                </c:pt>
                <c:pt idx="1">
                  <c:v>25560.2</c:v>
                </c:pt>
                <c:pt idx="2">
                  <c:v>24456</c:v>
                </c:pt>
                <c:pt idx="3">
                  <c:v>23908.400000000001</c:v>
                </c:pt>
                <c:pt idx="4">
                  <c:v>24362.2</c:v>
                </c:pt>
                <c:pt idx="5">
                  <c:v>24997.8</c:v>
                </c:pt>
              </c:numCache>
            </c:numRef>
          </c:val>
        </c:ser>
        <c:axId val="79958016"/>
        <c:axId val="79959552"/>
      </c:areaChart>
      <c:catAx>
        <c:axId val="79958016"/>
        <c:scaling>
          <c:orientation val="minMax"/>
        </c:scaling>
        <c:axPos val="b"/>
        <c:tickLblPos val="nextTo"/>
        <c:crossAx val="79959552"/>
        <c:crosses val="autoZero"/>
        <c:auto val="1"/>
        <c:lblAlgn val="ctr"/>
        <c:lblOffset val="100"/>
      </c:catAx>
      <c:valAx>
        <c:axId val="79959552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79958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7362825"/>
    <xdr:ext cx="8673353" cy="6297706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114300</xdr:rowOff>
    </xdr:from>
    <xdr:to>
      <xdr:col>8</xdr:col>
      <xdr:colOff>685799</xdr:colOff>
      <xdr:row>19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C6" sqref="C6"/>
    </sheetView>
  </sheetViews>
  <sheetFormatPr defaultRowHeight="15"/>
  <cols>
    <col min="1" max="1" width="25" bestFit="1" customWidth="1"/>
    <col min="2" max="2" width="17.75" customWidth="1"/>
    <col min="3" max="5" width="11.5" customWidth="1"/>
    <col min="6" max="6" width="11.875" bestFit="1" customWidth="1"/>
    <col min="7" max="7" width="11.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23.25">
      <c r="A2" s="1"/>
      <c r="B2" s="2" t="s">
        <v>0</v>
      </c>
      <c r="C2" s="1"/>
      <c r="D2" s="1"/>
      <c r="E2" s="1"/>
      <c r="F2" s="1"/>
      <c r="G2" s="1"/>
      <c r="H2" s="1"/>
    </row>
    <row r="3" spans="1:8">
      <c r="A3" s="1"/>
      <c r="B3" s="3" t="s">
        <v>1</v>
      </c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4" t="s">
        <v>2</v>
      </c>
      <c r="C5" s="5" t="s">
        <v>3</v>
      </c>
      <c r="D5" s="5" t="s">
        <v>4</v>
      </c>
      <c r="E5" s="5" t="s">
        <v>5</v>
      </c>
      <c r="F5" s="5" t="s">
        <v>14</v>
      </c>
      <c r="G5" s="1"/>
      <c r="H5" s="1"/>
    </row>
    <row r="6" spans="1:8">
      <c r="A6" s="1"/>
      <c r="B6" s="5" t="s">
        <v>7</v>
      </c>
      <c r="C6" s="6">
        <v>23548</v>
      </c>
      <c r="D6" s="6">
        <v>27943</v>
      </c>
      <c r="E6" s="6">
        <v>25418</v>
      </c>
      <c r="F6" s="6">
        <f>C6+D6+E6</f>
        <v>76909</v>
      </c>
      <c r="G6" s="1"/>
      <c r="H6" s="1"/>
    </row>
    <row r="7" spans="1:8">
      <c r="A7" s="1"/>
      <c r="B7" s="5" t="s">
        <v>8</v>
      </c>
      <c r="C7" s="6">
        <v>22987</v>
      </c>
      <c r="D7" s="6">
        <v>25673</v>
      </c>
      <c r="E7" s="6">
        <v>24998</v>
      </c>
      <c r="F7" s="6">
        <f t="shared" ref="F7:F10" si="0">C7+D7+E7</f>
        <v>73658</v>
      </c>
      <c r="G7" s="1"/>
      <c r="H7" s="1"/>
    </row>
    <row r="8" spans="1:8">
      <c r="A8" s="1"/>
      <c r="B8" s="5" t="s">
        <v>9</v>
      </c>
      <c r="C8" s="6">
        <v>23872</v>
      </c>
      <c r="D8" s="6">
        <v>23772</v>
      </c>
      <c r="E8" s="6">
        <v>24118</v>
      </c>
      <c r="F8" s="6">
        <f t="shared" si="0"/>
        <v>71762</v>
      </c>
      <c r="G8" s="1"/>
      <c r="H8" s="1"/>
    </row>
    <row r="9" spans="1:8">
      <c r="A9" s="1"/>
      <c r="B9" s="5" t="s">
        <v>12</v>
      </c>
      <c r="C9" s="6">
        <v>22744</v>
      </c>
      <c r="D9" s="6">
        <v>24565</v>
      </c>
      <c r="E9" s="6">
        <v>23748</v>
      </c>
      <c r="F9" s="6">
        <f t="shared" si="0"/>
        <v>71057</v>
      </c>
      <c r="G9" s="1"/>
      <c r="H9" s="1"/>
    </row>
    <row r="10" spans="1:8">
      <c r="A10" s="1"/>
      <c r="B10" s="5" t="s">
        <v>13</v>
      </c>
      <c r="C10" s="6">
        <v>22958</v>
      </c>
      <c r="D10" s="6">
        <v>25848</v>
      </c>
      <c r="E10" s="6">
        <v>23998</v>
      </c>
      <c r="F10" s="6">
        <f t="shared" si="0"/>
        <v>72804</v>
      </c>
      <c r="G10" s="1"/>
      <c r="H10" s="1"/>
    </row>
    <row r="11" spans="1:8">
      <c r="A11" s="1"/>
      <c r="B11" s="4" t="s">
        <v>10</v>
      </c>
      <c r="C11" s="10">
        <f>C6+C7+C8+C9+C10</f>
        <v>116109</v>
      </c>
      <c r="D11" s="10">
        <f t="shared" ref="D11:E11" si="1">D6+D7+D8+D9+D10</f>
        <v>127801</v>
      </c>
      <c r="E11" s="10">
        <f t="shared" si="1"/>
        <v>122280</v>
      </c>
      <c r="F11" s="10">
        <f>F6+F7+F8+F9+F10</f>
        <v>366190</v>
      </c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7" t="s">
        <v>11</v>
      </c>
      <c r="C13" s="1"/>
      <c r="D13" s="1"/>
      <c r="E13" s="1"/>
      <c r="F13" s="1"/>
      <c r="G13" s="1"/>
      <c r="H13" s="1"/>
    </row>
    <row r="14" spans="1:8">
      <c r="A14" s="1"/>
      <c r="B14" s="9">
        <v>0.12</v>
      </c>
      <c r="C14" s="8">
        <f>C11*$B$14</f>
        <v>13933.08</v>
      </c>
      <c r="D14" s="8">
        <f t="shared" ref="D14:E14" si="2">D11*$B$14</f>
        <v>15336.119999999999</v>
      </c>
      <c r="E14" s="8">
        <f t="shared" si="2"/>
        <v>14673.6</v>
      </c>
      <c r="F14" s="8">
        <f>C22*$B$14</f>
        <v>14345.039999999999</v>
      </c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4" t="s">
        <v>2</v>
      </c>
      <c r="C16" s="5" t="s">
        <v>6</v>
      </c>
      <c r="D16" s="5" t="s">
        <v>15</v>
      </c>
      <c r="E16" s="5" t="s">
        <v>16</v>
      </c>
      <c r="F16" s="5" t="s">
        <v>17</v>
      </c>
      <c r="G16" s="1"/>
      <c r="H16" s="1"/>
    </row>
    <row r="17" spans="1:8">
      <c r="A17" s="1"/>
      <c r="B17" s="5" t="s">
        <v>7</v>
      </c>
      <c r="C17" s="11">
        <v>23548</v>
      </c>
      <c r="D17" s="11">
        <v>22794</v>
      </c>
      <c r="E17" s="11">
        <v>23478</v>
      </c>
      <c r="F17" s="11">
        <f>C17+D17+E17</f>
        <v>69820</v>
      </c>
      <c r="G17" s="1"/>
      <c r="H17" s="1"/>
    </row>
    <row r="18" spans="1:8">
      <c r="A18" s="1"/>
      <c r="B18" s="5" t="s">
        <v>8</v>
      </c>
      <c r="C18" s="11">
        <v>22987</v>
      </c>
      <c r="D18" s="11">
        <v>21665</v>
      </c>
      <c r="E18" s="11">
        <v>21975</v>
      </c>
      <c r="F18" s="11">
        <f t="shared" ref="F18:F21" si="3">C18+D18+E18</f>
        <v>66627</v>
      </c>
      <c r="G18" s="1"/>
      <c r="H18" s="1"/>
    </row>
    <row r="19" spans="1:8">
      <c r="A19" s="1"/>
      <c r="B19" s="5" t="s">
        <v>9</v>
      </c>
      <c r="C19" s="11">
        <v>23872</v>
      </c>
      <c r="D19" s="11">
        <v>25789</v>
      </c>
      <c r="E19" s="11">
        <v>26978</v>
      </c>
      <c r="F19" s="11">
        <f t="shared" si="3"/>
        <v>76639</v>
      </c>
      <c r="G19" s="1"/>
      <c r="H19" s="1"/>
    </row>
    <row r="20" spans="1:8">
      <c r="A20" s="1"/>
      <c r="B20" s="5" t="s">
        <v>12</v>
      </c>
      <c r="C20" s="11">
        <v>24021</v>
      </c>
      <c r="D20" s="11">
        <v>25461</v>
      </c>
      <c r="E20" s="11">
        <v>26110</v>
      </c>
      <c r="F20" s="11">
        <f t="shared" si="3"/>
        <v>75592</v>
      </c>
      <c r="G20" s="1"/>
      <c r="H20" s="1"/>
    </row>
    <row r="21" spans="1:8">
      <c r="A21" s="1"/>
      <c r="B21" s="5" t="s">
        <v>13</v>
      </c>
      <c r="C21" s="11">
        <v>25114</v>
      </c>
      <c r="D21" s="11">
        <v>26102</v>
      </c>
      <c r="E21" s="11">
        <v>26448</v>
      </c>
      <c r="F21" s="11">
        <f t="shared" si="3"/>
        <v>77664</v>
      </c>
      <c r="G21" s="1"/>
      <c r="H21" s="1"/>
    </row>
    <row r="22" spans="1:8">
      <c r="A22" s="1"/>
      <c r="B22" s="4" t="s">
        <v>10</v>
      </c>
      <c r="C22" s="12">
        <f>C17+C18+C19+C20+C21</f>
        <v>119542</v>
      </c>
      <c r="D22" s="12">
        <f>SUM(D17:D21)</f>
        <v>121811</v>
      </c>
      <c r="E22" s="12">
        <f>SUM(E17:E21)</f>
        <v>124989</v>
      </c>
      <c r="F22" s="12">
        <f>F17+F18+F19+F20+F21</f>
        <v>366342</v>
      </c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 ht="31.5">
      <c r="A25" s="13" t="s">
        <v>18</v>
      </c>
      <c r="B25" s="13"/>
      <c r="C25" s="13"/>
      <c r="D25" s="13"/>
      <c r="E25" s="13"/>
      <c r="F25" s="13"/>
      <c r="G25" s="13"/>
      <c r="H25" s="13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>
      <c r="A27" s="15"/>
      <c r="B27" s="15" t="s">
        <v>3</v>
      </c>
      <c r="C27" s="15" t="s">
        <v>4</v>
      </c>
      <c r="D27" s="15" t="s">
        <v>5</v>
      </c>
      <c r="E27" s="15" t="s">
        <v>6</v>
      </c>
      <c r="F27" s="15" t="s">
        <v>15</v>
      </c>
      <c r="G27" s="15" t="s">
        <v>19</v>
      </c>
      <c r="H27" s="14"/>
    </row>
    <row r="28" spans="1:8">
      <c r="A28" s="16" t="s">
        <v>20</v>
      </c>
      <c r="B28" s="18">
        <f>AVERAGE(Jan)</f>
        <v>23221.8</v>
      </c>
      <c r="C28" s="18">
        <f>AVERAGE(Feb)</f>
        <v>25560.2</v>
      </c>
      <c r="D28" s="18">
        <f>AVERAGE(Mar)</f>
        <v>24456</v>
      </c>
      <c r="E28" s="18">
        <f>AVERAGE(Apr)</f>
        <v>23908.400000000001</v>
      </c>
      <c r="F28" s="18">
        <f>AVERAGE(May)</f>
        <v>24362.2</v>
      </c>
      <c r="G28" s="18">
        <f>AVERAGE(June)</f>
        <v>24997.8</v>
      </c>
      <c r="H28" s="14"/>
    </row>
    <row r="29" spans="1:8">
      <c r="A29" s="16" t="s">
        <v>21</v>
      </c>
      <c r="B29" s="18">
        <f>MAX(Jan)</f>
        <v>23872</v>
      </c>
      <c r="C29" s="18">
        <f>MAX(Feb)</f>
        <v>27943</v>
      </c>
      <c r="D29" s="18">
        <f>MAX(Mar)</f>
        <v>25418</v>
      </c>
      <c r="E29" s="18">
        <f>MAX(Apr)</f>
        <v>25114</v>
      </c>
      <c r="F29" s="18">
        <f>MAX(May)</f>
        <v>26102</v>
      </c>
      <c r="G29" s="18">
        <f>MAX(June)</f>
        <v>26978</v>
      </c>
      <c r="H29" s="14"/>
    </row>
    <row r="30" spans="1:8">
      <c r="A30" s="16" t="s">
        <v>22</v>
      </c>
      <c r="B30" s="18">
        <f>MIN(Jan)</f>
        <v>22744</v>
      </c>
      <c r="C30" s="18">
        <f>MIN(Feb)</f>
        <v>23772</v>
      </c>
      <c r="D30" s="18">
        <f>MIN(Mar)</f>
        <v>23748</v>
      </c>
      <c r="E30" s="18">
        <f>MIN(Apr)</f>
        <v>22987</v>
      </c>
      <c r="F30" s="18">
        <f>MIN(May)</f>
        <v>21665</v>
      </c>
      <c r="G30" s="18">
        <f>MIN(June)</f>
        <v>21975</v>
      </c>
      <c r="H30" s="14"/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 ht="30">
      <c r="A32" s="17" t="s">
        <v>23</v>
      </c>
      <c r="B32" s="19">
        <f>COUNTIF(QtrOne,"&gt;25000")+COUNTIF(QtrTwo,"&gt;25000")</f>
        <v>11</v>
      </c>
      <c r="C32" s="14"/>
      <c r="D32" s="14"/>
      <c r="E32" s="14"/>
      <c r="F32" s="14"/>
      <c r="G32" s="14"/>
      <c r="H32" s="14"/>
    </row>
    <row r="33" spans="1:8">
      <c r="A33" s="14"/>
      <c r="B33" s="14"/>
      <c r="C33" s="14"/>
      <c r="D33" s="14"/>
      <c r="E33" s="14"/>
      <c r="F33" s="14"/>
      <c r="G33" s="14"/>
      <c r="H33" s="14"/>
    </row>
    <row r="34" spans="1:8">
      <c r="A34" s="14"/>
      <c r="B34" s="14"/>
      <c r="C34" s="14"/>
      <c r="D34" s="14"/>
      <c r="E34" s="14"/>
      <c r="F34" s="14"/>
      <c r="G34" s="14"/>
      <c r="H34" s="14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1" sqref="A2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Sheet1</vt:lpstr>
      <vt:lpstr>Sheet2</vt:lpstr>
      <vt:lpstr>Sheet3</vt:lpstr>
      <vt:lpstr>Qtr 1 Sales</vt:lpstr>
      <vt:lpstr>Qtr 2 Sales</vt:lpstr>
      <vt:lpstr>Apr</vt:lpstr>
      <vt:lpstr>Feb</vt:lpstr>
      <vt:lpstr>Jan</vt:lpstr>
      <vt:lpstr>June</vt:lpstr>
      <vt:lpstr>Mar</vt:lpstr>
      <vt:lpstr>May</vt:lpstr>
      <vt:lpstr>Sheet1!Print_Area</vt:lpstr>
      <vt:lpstr>QtrOne</vt:lpstr>
      <vt:lpstr>QtrTwo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2006-10-25T01:21:31Z</dcterms:created>
  <dcterms:modified xsi:type="dcterms:W3CDTF">2007-01-26T21:05:39Z</dcterms:modified>
</cp:coreProperties>
</file>