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'Sheet1'!$E$2:$O$20</definedName>
  </definedNames>
  <calcPr fullCalcOnLoad="1"/>
</workbook>
</file>

<file path=xl/sharedStrings.xml><?xml version="1.0" encoding="utf-8"?>
<sst xmlns="http://schemas.openxmlformats.org/spreadsheetml/2006/main" count="32" uniqueCount="29">
  <si>
    <t>Employee</t>
  </si>
  <si>
    <t>Name</t>
  </si>
  <si>
    <t>ID</t>
  </si>
  <si>
    <t>Pay</t>
  </si>
  <si>
    <t>Rate</t>
  </si>
  <si>
    <t>Gross</t>
  </si>
  <si>
    <t>Hours</t>
  </si>
  <si>
    <t>Worked</t>
  </si>
  <si>
    <t>Income</t>
  </si>
  <si>
    <t>Tax</t>
  </si>
  <si>
    <t>Insurance</t>
  </si>
  <si>
    <t>Social</t>
  </si>
  <si>
    <t>Security</t>
  </si>
  <si>
    <t>Savings</t>
  </si>
  <si>
    <t>Total</t>
  </si>
  <si>
    <t>Deductions</t>
  </si>
  <si>
    <t xml:space="preserve"> </t>
  </si>
  <si>
    <t>Fred Stephensen</t>
  </si>
  <si>
    <t>Departmental Weekly Payroll</t>
  </si>
  <si>
    <t>MINIMUM</t>
  </si>
  <si>
    <t>MAXIMUM</t>
  </si>
  <si>
    <t>TOTAL</t>
  </si>
  <si>
    <t>COUNT</t>
  </si>
  <si>
    <t>AVERAGE</t>
  </si>
  <si>
    <t>Net</t>
  </si>
  <si>
    <t>Kari Garcia</t>
  </si>
  <si>
    <t>Sally Wright</t>
  </si>
  <si>
    <t>Lauren Roberts</t>
  </si>
  <si>
    <t>Patty Gardiner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</si>
</sst>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9" fontId="0" fillId="0" borderId="0" xfId="57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2:O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5" max="5" width="16.140625" style="0" customWidth="1"/>
    <col min="6" max="6" width="12.57421875" style="0" customWidth="1"/>
    <col min="7" max="7" width="9.28125" style="0" customWidth="1"/>
    <col min="8" max="8" width="13.00390625" style="0" customWidth="1"/>
    <col min="10" max="10" width="10.421875" style="0" customWidth="1"/>
    <col min="11" max="11" width="11.8515625" style="0" customWidth="1"/>
    <col min="12" max="12" width="10.28125" style="0" customWidth="1"/>
    <col min="13" max="13" width="11.00390625" style="0" customWidth="1"/>
    <col min="14" max="14" width="12.28125" style="0" customWidth="1"/>
    <col min="15" max="15" width="12.140625" style="0" customWidth="1"/>
  </cols>
  <sheetData>
    <row r="1" ht="13.5" thickBot="1"/>
    <row r="2" spans="5:15" ht="18.75" thickBot="1">
      <c r="E2" s="14" t="s">
        <v>18</v>
      </c>
      <c r="F2" s="15"/>
      <c r="G2" s="15"/>
      <c r="H2" s="15"/>
      <c r="I2" s="15"/>
      <c r="J2" s="15"/>
      <c r="K2" s="15"/>
      <c r="L2" s="15"/>
      <c r="M2" s="15"/>
      <c r="N2" s="15"/>
      <c r="O2" s="16"/>
    </row>
    <row r="4" spans="5:15" ht="12.75">
      <c r="E4" s="1" t="s">
        <v>0</v>
      </c>
      <c r="F4" s="1" t="s">
        <v>0</v>
      </c>
      <c r="G4" s="1" t="s">
        <v>3</v>
      </c>
      <c r="H4" s="1" t="s">
        <v>5</v>
      </c>
      <c r="I4" s="1" t="s">
        <v>6</v>
      </c>
      <c r="J4" s="1" t="s">
        <v>8</v>
      </c>
      <c r="K4" s="1" t="s">
        <v>10</v>
      </c>
      <c r="L4" s="1" t="s">
        <v>11</v>
      </c>
      <c r="M4" s="1" t="s">
        <v>13</v>
      </c>
      <c r="N4" s="1" t="s">
        <v>14</v>
      </c>
      <c r="O4" s="1" t="s">
        <v>24</v>
      </c>
    </row>
    <row r="5" spans="5:15" ht="12.75">
      <c r="E5" s="3" t="s">
        <v>1</v>
      </c>
      <c r="F5" s="3" t="s">
        <v>2</v>
      </c>
      <c r="G5" s="3" t="s">
        <v>4</v>
      </c>
      <c r="H5" s="3" t="s">
        <v>3</v>
      </c>
      <c r="I5" s="3" t="s">
        <v>7</v>
      </c>
      <c r="J5" s="3" t="s">
        <v>9</v>
      </c>
      <c r="K5" s="3"/>
      <c r="L5" s="3" t="s">
        <v>12</v>
      </c>
      <c r="M5" s="3"/>
      <c r="N5" s="3" t="s">
        <v>15</v>
      </c>
      <c r="O5" s="3" t="s">
        <v>3</v>
      </c>
    </row>
    <row r="6" ht="12.75">
      <c r="I6" t="s">
        <v>16</v>
      </c>
    </row>
    <row r="7" spans="5:15" ht="12.75">
      <c r="E7" s="13" t="s">
        <v>25</v>
      </c>
      <c r="F7">
        <v>1111</v>
      </c>
      <c r="G7" s="7">
        <v>5.25</v>
      </c>
      <c r="H7" s="7">
        <f>G7*I7</f>
        <v>204.75</v>
      </c>
      <c r="I7">
        <v>39</v>
      </c>
      <c r="J7" s="7">
        <f>H7*28%</f>
        <v>57.330000000000005</v>
      </c>
      <c r="K7" s="7">
        <v>25</v>
      </c>
      <c r="L7" s="7">
        <f>H7*7.5%</f>
        <v>15.35625</v>
      </c>
      <c r="M7" s="7">
        <f>H7*5%</f>
        <v>10.2375</v>
      </c>
      <c r="N7" s="7">
        <f>SUM(J7:M7)</f>
        <v>107.92375000000001</v>
      </c>
      <c r="O7" s="7">
        <f>H7-N7</f>
        <v>96.82624999999999</v>
      </c>
    </row>
    <row r="8" spans="5:15" ht="12.75">
      <c r="E8" s="13" t="s">
        <v>26</v>
      </c>
      <c r="F8">
        <v>1112</v>
      </c>
      <c r="G8" s="7">
        <v>7.35</v>
      </c>
      <c r="H8" s="7">
        <f>G8*I8</f>
        <v>294</v>
      </c>
      <c r="I8">
        <v>40</v>
      </c>
      <c r="J8" s="7">
        <f>H8*28%</f>
        <v>82.32000000000001</v>
      </c>
      <c r="K8" s="7">
        <v>50</v>
      </c>
      <c r="L8" s="7">
        <f>H8*7.5%</f>
        <v>22.05</v>
      </c>
      <c r="M8" s="7">
        <f>H8*5%</f>
        <v>14.700000000000001</v>
      </c>
      <c r="N8" s="7">
        <f>SUM(J8:M8)</f>
        <v>169.07</v>
      </c>
      <c r="O8" s="7">
        <f>H8-N8</f>
        <v>124.93</v>
      </c>
    </row>
    <row r="9" spans="5:15" ht="12.75">
      <c r="E9" t="s">
        <v>17</v>
      </c>
      <c r="F9">
        <v>1113</v>
      </c>
      <c r="G9" s="7">
        <v>6.35</v>
      </c>
      <c r="H9" s="7">
        <f>G9*I9</f>
        <v>260.34999999999997</v>
      </c>
      <c r="I9">
        <v>41</v>
      </c>
      <c r="J9" s="7">
        <f>H9*28%</f>
        <v>72.898</v>
      </c>
      <c r="K9" s="7">
        <v>50</v>
      </c>
      <c r="L9" s="7">
        <f>H9*7.5%</f>
        <v>19.526249999999997</v>
      </c>
      <c r="M9" s="7">
        <f>H9*5%</f>
        <v>13.017499999999998</v>
      </c>
      <c r="N9" s="7">
        <f>SUM(J9:M9)</f>
        <v>155.44175</v>
      </c>
      <c r="O9" s="7">
        <f>H9-N9</f>
        <v>104.90824999999995</v>
      </c>
    </row>
    <row r="10" spans="5:15" ht="12.75">
      <c r="E10" s="13" t="s">
        <v>27</v>
      </c>
      <c r="F10">
        <v>1114</v>
      </c>
      <c r="G10" s="7">
        <v>5.95</v>
      </c>
      <c r="H10" s="7">
        <f>G10*I10</f>
        <v>249.9</v>
      </c>
      <c r="I10">
        <v>42</v>
      </c>
      <c r="J10" s="7">
        <f>H10*28%</f>
        <v>69.97200000000001</v>
      </c>
      <c r="K10" s="7">
        <v>25</v>
      </c>
      <c r="L10" s="7">
        <f>H10*7.5%</f>
        <v>18.7425</v>
      </c>
      <c r="M10" s="7">
        <f>H10*5%</f>
        <v>12.495000000000001</v>
      </c>
      <c r="N10" s="7">
        <f>SUM(J10:M10)</f>
        <v>126.20950000000002</v>
      </c>
      <c r="O10" s="7">
        <f>H10-N10</f>
        <v>123.69049999999999</v>
      </c>
    </row>
    <row r="11" spans="5:15" ht="12.75">
      <c r="E11" s="13" t="s">
        <v>28</v>
      </c>
      <c r="F11">
        <v>1115</v>
      </c>
      <c r="G11" s="7">
        <v>10.05</v>
      </c>
      <c r="H11" s="8">
        <f>G11*I11</f>
        <v>432.15000000000003</v>
      </c>
      <c r="I11">
        <v>43</v>
      </c>
      <c r="J11" s="7">
        <f>H11*28%</f>
        <v>121.00200000000002</v>
      </c>
      <c r="K11" s="7">
        <v>50</v>
      </c>
      <c r="L11" s="7">
        <f>H11*7.5%</f>
        <v>32.41125</v>
      </c>
      <c r="M11" s="7">
        <f>H11*5%</f>
        <v>21.6075</v>
      </c>
      <c r="N11" s="7">
        <f>SUM(J11:M11)</f>
        <v>225.02075000000002</v>
      </c>
      <c r="O11" s="8">
        <f>H11-N11</f>
        <v>207.12925</v>
      </c>
    </row>
    <row r="12" spans="7:15" ht="12.75">
      <c r="G12" s="7"/>
      <c r="H12" s="7"/>
      <c r="J12" s="10"/>
      <c r="K12" s="10"/>
      <c r="L12" s="10"/>
      <c r="M12" s="10"/>
      <c r="N12" s="10"/>
      <c r="O12" s="10"/>
    </row>
    <row r="13" spans="7:15" ht="12.75">
      <c r="G13" s="7"/>
      <c r="H13" s="7"/>
      <c r="J13" s="10"/>
      <c r="K13" s="10"/>
      <c r="L13" s="10"/>
      <c r="M13" s="10"/>
      <c r="N13" s="10"/>
      <c r="O13" s="10"/>
    </row>
    <row r="14" spans="5:15" ht="12.75">
      <c r="E14" s="5" t="s">
        <v>21</v>
      </c>
      <c r="F14" s="6"/>
      <c r="G14" s="9"/>
      <c r="H14" s="9">
        <f>SUM(H7:H11)</f>
        <v>1441.1499999999999</v>
      </c>
      <c r="I14" s="6"/>
      <c r="J14" s="11"/>
      <c r="K14" s="11"/>
      <c r="L14" s="11"/>
      <c r="M14" s="11"/>
      <c r="N14" s="11"/>
      <c r="O14" s="9">
        <f>SUM(O7:O11)</f>
        <v>657.48425</v>
      </c>
    </row>
    <row r="15" spans="5:15" ht="12.75">
      <c r="E15" s="4" t="s">
        <v>22</v>
      </c>
      <c r="F15">
        <f>COUNT(F7:F11)</f>
        <v>5</v>
      </c>
      <c r="J15" s="10"/>
      <c r="K15" s="10"/>
      <c r="L15" s="10"/>
      <c r="M15" s="10"/>
      <c r="N15" s="10"/>
      <c r="O15" s="10"/>
    </row>
    <row r="16" spans="5:15" ht="12.75">
      <c r="E16" s="4" t="s">
        <v>23</v>
      </c>
      <c r="J16" s="10"/>
      <c r="K16" s="10"/>
      <c r="L16" s="10"/>
      <c r="M16" s="10"/>
      <c r="N16" s="10"/>
      <c r="O16" s="7">
        <f>AVERAGE(O7:O11)</f>
        <v>131.49685</v>
      </c>
    </row>
    <row r="17" spans="5:15" ht="12.75">
      <c r="E17" s="4" t="s">
        <v>19</v>
      </c>
      <c r="J17" s="10"/>
      <c r="K17" s="10"/>
      <c r="L17" s="10"/>
      <c r="M17" s="10"/>
      <c r="N17" s="10"/>
      <c r="O17" s="7">
        <f>MIN(O7:O11)</f>
        <v>96.82624999999999</v>
      </c>
    </row>
    <row r="18" spans="5:15" ht="12.75">
      <c r="E18" s="4" t="s">
        <v>20</v>
      </c>
      <c r="J18" s="10"/>
      <c r="K18" s="10"/>
      <c r="L18" s="10"/>
      <c r="M18" s="10"/>
      <c r="N18" s="10"/>
      <c r="O18" s="7">
        <f>MAX(O7:O11)</f>
        <v>207.12925</v>
      </c>
    </row>
    <row r="19" ht="12.75">
      <c r="E19" s="4"/>
    </row>
    <row r="20" spans="5:15" ht="12.7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sheetProtection/>
  <mergeCells count="1">
    <mergeCell ref="E2:O2"/>
  </mergeCells>
  <printOptions gridLines="1" headings="1" horizontalCentered="1"/>
  <pageMargins left="0.25" right="0.25" top="1.5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B23"/>
  <sheetViews>
    <sheetView zoomScalePageLayoutView="0" workbookViewId="0" topLeftCell="A1">
      <selection activeCell="A1" sqref="A1"/>
    </sheetView>
  </sheetViews>
  <sheetFormatPr defaultColWidth="9.140625" defaultRowHeight="12.75"/>
  <sheetData>
    <row r="11" ht="12.75">
      <c r="B11" s="12"/>
    </row>
    <row r="12" ht="12.75">
      <c r="B12" s="12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18" ht="12.75">
      <c r="B18" s="12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Progreso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Enrique Gonzalez</cp:lastModifiedBy>
  <cp:lastPrinted>2010-03-30T20:30:52Z</cp:lastPrinted>
  <dcterms:created xsi:type="dcterms:W3CDTF">2004-11-03T02:51:52Z</dcterms:created>
  <dcterms:modified xsi:type="dcterms:W3CDTF">2010-03-30T20:30:58Z</dcterms:modified>
  <cp:category/>
  <cp:version/>
  <cp:contentType/>
  <cp:contentStatus/>
</cp:coreProperties>
</file>